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9a1b19ccfdda475/Add-Ins/Templates-Public/Sample/"/>
    </mc:Choice>
  </mc:AlternateContent>
  <xr:revisionPtr revIDLastSave="1" documentId="8_{BCB2B276-0729-4065-B6F4-7496E3BA79D2}" xr6:coauthVersionLast="41" xr6:coauthVersionMax="41" xr10:uidLastSave="{88327E7F-11FD-48B5-8506-92D02BB8D920}"/>
  <bookViews>
    <workbookView xWindow="2415" yWindow="9480" windowWidth="24045" windowHeight="8265" xr2:uid="{3FD41069-418C-4B90-8C15-569FE82A9FC9}"/>
  </bookViews>
  <sheets>
    <sheet name="Start" sheetId="4" r:id="rId1"/>
  </sheets>
  <definedNames>
    <definedName name="rAnswers">Start!$C$54:$C$58</definedName>
    <definedName name="rBenAnn">Start!$D$18</definedName>
    <definedName name="rBenOT">Start!$C$18</definedName>
    <definedName name="rBenTotal">Start!$E$18</definedName>
    <definedName name="rCostsAnn">Start!$D$17</definedName>
    <definedName name="rCostsOT">Start!$C$17</definedName>
    <definedName name="rCostsTotal">Start!$E$17</definedName>
    <definedName name="rFeatureCt">Start!$C$59</definedName>
    <definedName name="rList">Start!$D$54:$D$58</definedName>
    <definedName name="rNetBen">Start!$E$19</definedName>
    <definedName name="rpt_ChartSource">Start!$B$64:$D$68</definedName>
    <definedName name="rpt_CustomerName">Start!$C$10</definedName>
    <definedName name="rpt_Features_img">Start!$B$53:$C$58</definedName>
    <definedName name="rpt_ROISumTable">Start!$B$16:$E$19</definedName>
    <definedName name="rpt_ScopeList">Start!$C$60</definedName>
    <definedName name="rpt_TextSummary">Start!$B$12</definedName>
    <definedName name="rROI">Start!$E$22</definedName>
    <definedName name="rUsers">Start!$C$5</definedName>
    <definedName name="rYears">Start!$C$7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4" i="4" l="1"/>
  <c r="D55" i="4"/>
  <c r="D56" i="4"/>
  <c r="D57" i="4"/>
  <c r="B58" i="4"/>
  <c r="D58" i="4" s="1"/>
  <c r="C59" i="4"/>
  <c r="C17" i="4" s="1"/>
  <c r="C60" i="4" l="1"/>
  <c r="D18" i="4"/>
  <c r="E18" i="4" s="1"/>
  <c r="D17" i="4"/>
  <c r="E17" i="4" s="1"/>
  <c r="C26" i="4" s="1"/>
  <c r="B12" i="4" l="1"/>
  <c r="C27" i="4"/>
  <c r="E19" i="4"/>
  <c r="E22" i="4" s="1"/>
</calcChain>
</file>

<file path=xl/sharedStrings.xml><?xml version="1.0" encoding="utf-8"?>
<sst xmlns="http://schemas.openxmlformats.org/spreadsheetml/2006/main" count="68" uniqueCount="61">
  <si>
    <t>AnalysisPlace "Excel-to-Word Document Automation Add-In" Sample Content</t>
  </si>
  <si>
    <t>The purpose of this sample content is to demonstrate how the add-in can update Word and PowerPoint documents based on data and calculations in this workbook. This demo updates 2 text items, 2 tables, 1 chart, and 1 list in Word and PowerPoint. The source content items transferred to Word/PPT are named in grey below.</t>
  </si>
  <si>
    <t>Modify any of the orange input cells. You'll see your changes in Word/PowerPoint (after you submit/update).</t>
  </si>
  <si>
    <t>User Inputs</t>
  </si>
  <si>
    <t>Number of Users</t>
  </si>
  <si>
    <t>Project Duration (Years)</t>
  </si>
  <si>
    <t>Text</t>
  </si>
  <si>
    <t>Customer Name</t>
  </si>
  <si>
    <t>MyCustomer</t>
  </si>
  <si>
    <t>RangeName='rpt_CustomerName'</t>
  </si>
  <si>
    <t>RangeName of cell above ='rpt_TextSummary'</t>
  </si>
  <si>
    <t>Text content (from a single cell named range in Excel) can appear in a variety of places within your Word/PowerPoint documents: titles, paragraphs (Word), text boxes, content shapes (PPT), WordArt, etc. Text content is formatted in Word/PPT.</t>
  </si>
  <si>
    <t>Table (Named Range updates a table in Word/PowerPoint)</t>
  </si>
  <si>
    <t>The values in the range to the left will update content in tables in Word or PowerPoint. The add-in supports large/complex tables (e.g. financial statements), dynamically adjusting column and row counts, etc. Tables are formatted (including merged cells) in Word/PowerPoint.</t>
  </si>
  <si>
    <t>One Time</t>
  </si>
  <si>
    <t>Annual</t>
  </si>
  <si>
    <t>Total</t>
  </si>
  <si>
    <t>Costs</t>
  </si>
  <si>
    <t>Benefits</t>
  </si>
  <si>
    <t>Net Benefits</t>
  </si>
  <si>
    <t>RangeName of table above='rpt_ROISumTable'</t>
  </si>
  <si>
    <t>ROI (Net Benefits / Costs)</t>
  </si>
  <si>
    <t>Chart Image</t>
  </si>
  <si>
    <t>Value</t>
  </si>
  <si>
    <t>Charts are transferred to Word/PPT as png images. Style their appearance in Excel.</t>
  </si>
  <si>
    <t>ChartName='rpt_CostsVsBenefitsChart'</t>
  </si>
  <si>
    <t>Data Table (also updates tables in Word/PowerPoint)</t>
  </si>
  <si>
    <t>Merchant</t>
  </si>
  <si>
    <t>Date</t>
  </si>
  <si>
    <t>Category</t>
  </si>
  <si>
    <t>Amount</t>
  </si>
  <si>
    <t>The Phone Company</t>
  </si>
  <si>
    <t>Communications</t>
  </si>
  <si>
    <t>Northwind Electric Cars</t>
  </si>
  <si>
    <t>Transportation</t>
  </si>
  <si>
    <t>Best For You Organics Company</t>
  </si>
  <si>
    <t>Groceries</t>
  </si>
  <si>
    <t>Coho Vineyard</t>
  </si>
  <si>
    <t>Restaurant</t>
  </si>
  <si>
    <t>Bellows College</t>
  </si>
  <si>
    <t>Education</t>
  </si>
  <si>
    <t>Trey Research</t>
  </si>
  <si>
    <t>Other</t>
  </si>
  <si>
    <t>Table Name='rpt_ExpensesTable_visible'</t>
  </si>
  <si>
    <t>Tables are similar to named ranges (they both can update Word or PowerPoint tables).
_x000D_In the example below, the Category column is filtered; which hides rows.  Because the table name ends with '_visible', only the visible rows/columns will be transferred to Word/PPT. The Word/PPT table will automatically be resized to match the Excel table.</t>
  </si>
  <si>
    <t>List (Updates Bullet Lists or Paragraphs)</t>
  </si>
  <si>
    <t>This section creates a feature list. Content in the 'rpt_ScopeList' cell will be transferred to Word or PowerPoint and will appear as a bullet list of the items selected with a 'y'. This is commonly used in solution configurators (CPQ workbooks). This technique can also be used to update multiple formula-generated paragraphs (e.g. for contracts).</t>
  </si>
  <si>
    <t>Feature</t>
  </si>
  <si>
    <t>Include in Scope?</t>
  </si>
  <si>
    <t>Basic Features</t>
  </si>
  <si>
    <t>y</t>
  </si>
  <si>
    <t>Advanced Features</t>
  </si>
  <si>
    <t>Management Module</t>
  </si>
  <si>
    <t>Implementation Services</t>
  </si>
  <si>
    <t>n</t>
  </si>
  <si>
    <t>RangeName = 'rpt_ScopeList'</t>
  </si>
  <si>
    <t>Named Range (Source for PowerPoint Charts)</t>
  </si>
  <si>
    <t>The add-in can update native PowerPoint charts. This enables updating of many large charts. This table is the source for updating bar, line, and area charts.</t>
  </si>
  <si>
    <t>East</t>
  </si>
  <si>
    <t>West</t>
  </si>
  <si>
    <t>Name of range above='rpt_ChartSource'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</si>
</sst>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</font>
    <font>
      <b/>
      <sz val="18"/>
      <color rgb="FF00008B"/>
      <name val="Arial"/>
    </font>
    <font>
      <b/>
      <sz val="16"/>
      <color rgb="FF4472C4"/>
      <name val="Arial"/>
    </font>
    <font>
      <i/>
      <sz val="10"/>
      <color rgb="FF808080"/>
      <name val="Arial"/>
    </font>
    <font>
      <b/>
      <sz val="12"/>
      <color theme="1"/>
      <name val="Arial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FFFF"/>
      <name val="Arial"/>
    </font>
    <font>
      <b/>
      <sz val="11"/>
      <color theme="1"/>
      <name val="Arial"/>
    </font>
    <font>
      <sz val="9"/>
      <color theme="1"/>
      <name val="Arial"/>
    </font>
    <font>
      <sz val="7"/>
      <color theme="1"/>
      <name val="Arial"/>
    </font>
    <font>
      <sz val="8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A500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4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9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3" borderId="8" xfId="0" applyFont="1" applyFill="1" applyBorder="1" applyAlignment="1">
      <alignment horizontal="center" wrapText="1"/>
    </xf>
    <xf numFmtId="164" fontId="1" fillId="0" borderId="8" xfId="0" applyNumberFormat="1" applyFont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164" fontId="1" fillId="4" borderId="8" xfId="0" applyNumberFormat="1" applyFont="1" applyFill="1" applyBorder="1" applyAlignment="1">
      <alignment horizontal="left"/>
    </xf>
    <xf numFmtId="0" fontId="9" fillId="4" borderId="8" xfId="0" applyFont="1" applyFill="1" applyBorder="1" applyAlignment="1">
      <alignment horizontal="left"/>
    </xf>
    <xf numFmtId="164" fontId="9" fillId="4" borderId="8" xfId="0" applyNumberFormat="1" applyFont="1" applyFill="1" applyBorder="1" applyAlignment="1">
      <alignment horizontal="left"/>
    </xf>
    <xf numFmtId="164" fontId="9" fillId="5" borderId="8" xfId="0" applyNumberFormat="1" applyFont="1" applyFill="1" applyBorder="1" applyAlignment="1">
      <alignment horizontal="left"/>
    </xf>
    <xf numFmtId="0" fontId="9" fillId="0" borderId="8" xfId="0" applyFont="1" applyBorder="1" applyAlignment="1">
      <alignment horizontal="left"/>
    </xf>
    <xf numFmtId="9" fontId="9" fillId="4" borderId="8" xfId="0" applyNumberFormat="1" applyFont="1" applyFill="1" applyBorder="1" applyAlignment="1">
      <alignment horizontal="left"/>
    </xf>
    <xf numFmtId="0" fontId="10" fillId="0" borderId="11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14" fontId="1" fillId="0" borderId="11" xfId="0" applyNumberFormat="1" applyFont="1" applyBorder="1" applyAlignment="1">
      <alignment horizontal="left"/>
    </xf>
    <xf numFmtId="6" fontId="1" fillId="0" borderId="1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1" fillId="0" borderId="8" xfId="0" applyFont="1" applyBorder="1" applyAlignment="1">
      <alignment horizontal="left"/>
    </xf>
    <xf numFmtId="0" fontId="4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 style="thin">
          <color rgb="FFFFFFFF"/>
        </left>
        <right style="thin">
          <color rgb="FFFFFFFF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FFFFFF"/>
        </left>
        <right/>
        <top style="thin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 style="thin">
          <color rgb="FFFFFFFF"/>
        </left>
        <right style="thin">
          <color rgb="FFFFFFFF"/>
        </right>
        <top style="thin">
          <color rgb="FFFFFFFF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left" vertical="bottom" textRotation="0" wrapText="0" indent="0" justifyLastLine="0" shrinkToFit="0" readingOrder="0"/>
      <border diagonalUp="0" diagonalDown="0">
        <left/>
        <right style="thin">
          <color rgb="FFFFFFFF"/>
        </right>
        <top style="thin">
          <color rgb="FFFFFFFF"/>
        </top>
        <bottom/>
        <vertical/>
        <horizontal/>
      </border>
    </dxf>
    <dxf>
      <border outline="0">
        <top style="thin">
          <color rgb="FFFFFFFF"/>
        </top>
      </border>
    </dxf>
    <dxf>
      <border outline="0">
        <bottom style="thin">
          <color rgb="FFFFFFFF"/>
        </bottom>
      </border>
    </dxf>
    <dxf>
      <border outline="0"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Costs Vs. Benefits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Start!$C$25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8B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415-4FA7-A316-5D3172CBFD5B}"/>
              </c:ext>
            </c:extLst>
          </c:dPt>
          <c:dPt>
            <c:idx val="1"/>
            <c:invertIfNegative val="0"/>
            <c:bubble3D val="0"/>
            <c:spPr>
              <a:solidFill>
                <a:srgbClr val="0064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0415-4FA7-A316-5D3172CBFD5B}"/>
              </c:ext>
            </c:extLst>
          </c:dPt>
          <c:cat>
            <c:strRef>
              <c:f>Start!$B$26:$B$27</c:f>
              <c:strCache>
                <c:ptCount val="2"/>
                <c:pt idx="0">
                  <c:v>Costs</c:v>
                </c:pt>
                <c:pt idx="1">
                  <c:v>Benefits</c:v>
                </c:pt>
              </c:strCache>
            </c:strRef>
          </c:cat>
          <c:val>
            <c:numRef>
              <c:f>Start!$C$26:$C$27</c:f>
              <c:numCache>
                <c:formatCode>"$"#,##0</c:formatCode>
                <c:ptCount val="2"/>
                <c:pt idx="0">
                  <c:v>111558.44073783007</c:v>
                </c:pt>
                <c:pt idx="1">
                  <c:v>267596.20430474292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15-4FA7-A316-5D3172CBF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03107568"/>
        <c:axId val="703107896"/>
      </c:barChart>
      <c:catAx>
        <c:axId val="703107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107896"/>
        <c:crosses val="autoZero"/>
        <c:auto val="1"/>
        <c:lblAlgn val="ctr"/>
        <c:lblOffset val="100"/>
        <c:noMultiLvlLbl val="0"/>
      </c:catAx>
      <c:valAx>
        <c:axId val="703107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310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rgbClr val="F5F5F5"/>
    </a:solidFill>
    <a:ln w="9525" cap="flat" cmpd="sng" algn="ctr">
      <a:solidFill>
        <a:srgbClr val="F5F5F5"/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24</xdr:row>
      <xdr:rowOff>0</xdr:rowOff>
    </xdr:from>
    <xdr:to>
      <xdr:col>3</xdr:col>
      <xdr:colOff>1</xdr:colOff>
      <xdr:row>35</xdr:row>
      <xdr:rowOff>0</xdr:rowOff>
    </xdr:to>
    <xdr:graphicFrame macro="">
      <xdr:nvGraphicFramePr>
        <xdr:cNvPr id="2" name="rpt_CostsVsBenefitsChart">
          <a:extLst>
            <a:ext uri="{FF2B5EF4-FFF2-40B4-BE49-F238E27FC236}">
              <a16:creationId xmlns:a16="http://schemas.microsoft.com/office/drawing/2014/main" id="{6002302C-E4C2-4088-9FCC-F3798533C0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E26289D-C39F-48E1-99C3-B730416B2AE8}" name="rpt_ExpensesTable_visible" displayName="rpt_ExpensesTable_visible" ref="B40:E47" totalsRowShown="0" headerRowDxfId="0" headerRowBorderDxfId="6" tableBorderDxfId="7" totalsRowBorderDxfId="5">
  <autoFilter ref="B40:E47" xr:uid="{42996CC3-AA4D-4564-8BD5-8CCAC19A004C}">
    <filterColumn colId="2">
      <filters>
        <filter val="Communications"/>
        <filter val="Groceries"/>
        <filter val="Restaurant"/>
        <filter val="Transportation"/>
      </filters>
    </filterColumn>
  </autoFilter>
  <tableColumns count="4">
    <tableColumn id="1" xr3:uid="{E8752896-7D8A-457F-A75C-8613D08E514F}" name="Merchant" dataDxfId="4"/>
    <tableColumn id="2" xr3:uid="{69FA75E1-C42A-4C6A-AA48-C0E049BC30A0}" name="Date" dataDxfId="3"/>
    <tableColumn id="3" xr3:uid="{1E120084-2CC1-4A1B-AFBB-35BECC7A8C12}" name="Category" dataDxfId="2"/>
    <tableColumn id="4" xr3:uid="{4EFDEA92-0BAF-4E51-BE4F-7B60D146D99E}" name="Amount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7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B10C5EAA-8C08-4A89-B003-77317FB1EEEE}">
  <we:reference id="78f4d70e-fb8b-4f8d-b284-0a2e60aeef37" version="3.1.2.0" store="\\Andy-Desktop\Users\ahall\OneDrive\Add-Ins\Manifests" storeType="Filesystem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A46D6-FCBC-4021-9ADF-1C093992573E}">
  <dimension ref="A1:I76"/>
  <sheetViews>
    <sheetView tabSelected="1" workbookViewId="0">
      <selection activeCell="L68" sqref="L68"/>
    </sheetView>
  </sheetViews>
  <sheetFormatPr defaultRowHeight="15" x14ac:dyDescent="0.25"/>
  <cols>
    <col min="1" max="1" width="2.85546875" customWidth="1"/>
    <col min="2" max="2" width="34.28515625" customWidth="1"/>
    <col min="3" max="5" width="19" customWidth="1"/>
    <col min="6" max="9" width="9.5703125" customWidth="1"/>
  </cols>
  <sheetData>
    <row r="1" spans="1:9" ht="23.25" x14ac:dyDescent="0.35">
      <c r="A1" s="10" t="s">
        <v>0</v>
      </c>
      <c r="B1" s="2"/>
      <c r="C1" s="2"/>
      <c r="D1" s="2"/>
      <c r="E1" s="2"/>
      <c r="F1" s="2"/>
      <c r="G1" s="2"/>
      <c r="H1" s="2"/>
      <c r="I1" s="3"/>
    </row>
    <row r="2" spans="1:9" ht="60" customHeight="1" x14ac:dyDescent="0.25">
      <c r="A2" s="4"/>
      <c r="B2" s="12" t="s">
        <v>1</v>
      </c>
      <c r="C2" s="11"/>
      <c r="D2" s="11"/>
      <c r="E2" s="11"/>
      <c r="F2" s="11"/>
      <c r="G2" s="11"/>
      <c r="H2" s="11"/>
      <c r="I2" s="11"/>
    </row>
    <row r="3" spans="1:9" x14ac:dyDescent="0.25">
      <c r="A3" s="4"/>
      <c r="B3" s="5" t="s">
        <v>2</v>
      </c>
      <c r="C3" s="5"/>
      <c r="D3" s="5"/>
      <c r="E3" s="5"/>
      <c r="F3" s="5"/>
      <c r="G3" s="5"/>
      <c r="H3" s="5"/>
      <c r="I3" s="6"/>
    </row>
    <row r="4" spans="1:9" ht="20.25" x14ac:dyDescent="0.3">
      <c r="A4" s="13" t="s">
        <v>3</v>
      </c>
      <c r="B4" s="5"/>
      <c r="C4" s="5"/>
      <c r="D4" s="5"/>
      <c r="E4" s="5"/>
      <c r="F4" s="5"/>
      <c r="G4" s="5"/>
      <c r="H4" s="5"/>
      <c r="I4" s="6"/>
    </row>
    <row r="5" spans="1:9" x14ac:dyDescent="0.25">
      <c r="A5" s="4"/>
      <c r="B5" s="5" t="s">
        <v>4</v>
      </c>
      <c r="C5" s="14">
        <v>507</v>
      </c>
      <c r="D5" s="5"/>
      <c r="E5" s="5"/>
      <c r="F5" s="5"/>
      <c r="G5" s="5"/>
      <c r="H5" s="5"/>
      <c r="I5" s="6"/>
    </row>
    <row r="6" spans="1:9" ht="5.0999999999999996" customHeight="1" x14ac:dyDescent="0.25">
      <c r="A6" s="4"/>
      <c r="B6" s="5"/>
      <c r="C6" s="5"/>
      <c r="D6" s="5"/>
      <c r="E6" s="5"/>
      <c r="F6" s="5"/>
      <c r="G6" s="5"/>
      <c r="H6" s="5"/>
      <c r="I6" s="6"/>
    </row>
    <row r="7" spans="1:9" x14ac:dyDescent="0.25">
      <c r="A7" s="4"/>
      <c r="B7" s="5" t="s">
        <v>5</v>
      </c>
      <c r="C7" s="14">
        <v>5</v>
      </c>
      <c r="D7" s="5"/>
      <c r="E7" s="5"/>
      <c r="F7" s="5"/>
      <c r="G7" s="5"/>
      <c r="H7" s="5"/>
      <c r="I7" s="6"/>
    </row>
    <row r="8" spans="1:9" x14ac:dyDescent="0.25">
      <c r="A8" s="4"/>
      <c r="B8" s="5"/>
      <c r="C8" s="5"/>
      <c r="D8" s="5"/>
      <c r="E8" s="5"/>
      <c r="F8" s="5"/>
      <c r="G8" s="5"/>
      <c r="H8" s="5"/>
      <c r="I8" s="6"/>
    </row>
    <row r="9" spans="1:9" ht="20.25" x14ac:dyDescent="0.3">
      <c r="A9" s="13" t="s">
        <v>6</v>
      </c>
      <c r="B9" s="5"/>
      <c r="C9" s="5"/>
      <c r="D9" s="5"/>
      <c r="E9" s="5"/>
      <c r="F9" s="5"/>
      <c r="G9" s="5"/>
      <c r="H9" s="5"/>
      <c r="I9" s="6"/>
    </row>
    <row r="10" spans="1:9" x14ac:dyDescent="0.25">
      <c r="A10" s="4"/>
      <c r="B10" s="5" t="s">
        <v>7</v>
      </c>
      <c r="C10" s="15" t="s">
        <v>8</v>
      </c>
      <c r="D10" s="16"/>
      <c r="E10" s="17" t="s">
        <v>9</v>
      </c>
      <c r="F10" s="5"/>
      <c r="G10" s="5"/>
      <c r="H10" s="5"/>
      <c r="I10" s="6"/>
    </row>
    <row r="11" spans="1:9" ht="5.0999999999999996" customHeight="1" x14ac:dyDescent="0.25">
      <c r="A11" s="4"/>
      <c r="B11" s="5"/>
      <c r="C11" s="5"/>
      <c r="D11" s="5"/>
      <c r="E11" s="5"/>
      <c r="F11" s="5"/>
      <c r="G11" s="5"/>
      <c r="H11" s="5"/>
      <c r="I11" s="6"/>
    </row>
    <row r="12" spans="1:9" ht="15.75" x14ac:dyDescent="0.25">
      <c r="A12" s="4"/>
      <c r="B12" s="18" t="str">
        <f>rpt_CustomerName&amp;" can realize " &amp; TEXT(rBenTotal,"$#,##0") &amp; " in benefits with an investment of only " &amp; TEXT(rCostsTotal,"$#,##0") &amp; " -- that is an ROI of " &amp;TEXT(rROI,"0%") &amp;"."</f>
        <v>MyCustomer can realize $267,596 in benefits with an investment of only $111,558 -- that is an ROI of 140%.</v>
      </c>
      <c r="C12" s="5"/>
      <c r="D12" s="5"/>
      <c r="E12" s="5"/>
      <c r="F12" s="5"/>
      <c r="G12" s="5"/>
      <c r="H12" s="5"/>
      <c r="I12" s="6"/>
    </row>
    <row r="13" spans="1:9" x14ac:dyDescent="0.25">
      <c r="A13" s="4"/>
      <c r="B13" s="17" t="s">
        <v>10</v>
      </c>
      <c r="C13" s="5"/>
      <c r="D13" s="5"/>
      <c r="E13" s="5"/>
      <c r="F13" s="5"/>
      <c r="G13" s="5"/>
      <c r="H13" s="5"/>
      <c r="I13" s="6"/>
    </row>
    <row r="14" spans="1:9" ht="35.1" customHeight="1" x14ac:dyDescent="0.25">
      <c r="A14" s="4"/>
      <c r="B14" s="19" t="s">
        <v>11</v>
      </c>
      <c r="C14" s="20"/>
      <c r="D14" s="20"/>
      <c r="E14" s="20"/>
      <c r="F14" s="20"/>
      <c r="G14" s="20"/>
      <c r="H14" s="20"/>
      <c r="I14" s="20"/>
    </row>
    <row r="15" spans="1:9" ht="20.25" x14ac:dyDescent="0.3">
      <c r="A15" s="13" t="s">
        <v>12</v>
      </c>
      <c r="B15" s="5"/>
      <c r="C15" s="5"/>
      <c r="D15" s="5"/>
      <c r="E15" s="5"/>
      <c r="F15" s="5"/>
      <c r="G15" s="21" t="s">
        <v>13</v>
      </c>
      <c r="H15" s="22"/>
      <c r="I15" s="22"/>
    </row>
    <row r="16" spans="1:9" x14ac:dyDescent="0.25">
      <c r="A16" s="4"/>
      <c r="B16" s="5"/>
      <c r="C16" s="27" t="s">
        <v>14</v>
      </c>
      <c r="D16" s="27" t="s">
        <v>15</v>
      </c>
      <c r="E16" s="27" t="s">
        <v>16</v>
      </c>
      <c r="F16" s="5"/>
      <c r="G16" s="23"/>
      <c r="H16" s="24"/>
      <c r="I16" s="24"/>
    </row>
    <row r="17" spans="1:9" x14ac:dyDescent="0.25">
      <c r="A17" s="4"/>
      <c r="B17" s="29" t="s">
        <v>17</v>
      </c>
      <c r="C17" s="30">
        <f>rUsers^0.99*30*rFeatureCt</f>
        <v>57166.173858812865</v>
      </c>
      <c r="D17" s="30">
        <f>rUsers^0.9*10*rFeatureCt</f>
        <v>10878.453375803441</v>
      </c>
      <c r="E17" s="30">
        <f>rCostsOT+rCostsAnn*rYears</f>
        <v>111558.44073783007</v>
      </c>
      <c r="F17" s="5"/>
      <c r="G17" s="23"/>
      <c r="H17" s="24"/>
      <c r="I17" s="24"/>
    </row>
    <row r="18" spans="1:9" x14ac:dyDescent="0.25">
      <c r="A18" s="4"/>
      <c r="B18" s="29" t="s">
        <v>18</v>
      </c>
      <c r="C18" s="30">
        <v>0</v>
      </c>
      <c r="D18" s="30">
        <f>rUsers*20*rFeatureCt^1.2</f>
        <v>53519.240860948586</v>
      </c>
      <c r="E18" s="30">
        <f>rBenOT+rBenAnn*rYears</f>
        <v>267596.20430474292</v>
      </c>
      <c r="F18" s="5"/>
      <c r="G18" s="23"/>
      <c r="H18" s="24"/>
      <c r="I18" s="24"/>
    </row>
    <row r="19" spans="1:9" x14ac:dyDescent="0.25">
      <c r="A19" s="4"/>
      <c r="B19" s="31" t="s">
        <v>19</v>
      </c>
      <c r="C19" s="33"/>
      <c r="D19" s="33"/>
      <c r="E19" s="32">
        <f>rBenTotal-rCostsTotal</f>
        <v>156037.76356691285</v>
      </c>
      <c r="F19" s="5"/>
      <c r="G19" s="23"/>
      <c r="H19" s="24"/>
      <c r="I19" s="24"/>
    </row>
    <row r="20" spans="1:9" x14ac:dyDescent="0.25">
      <c r="A20" s="4"/>
      <c r="B20" s="17" t="s">
        <v>20</v>
      </c>
      <c r="C20" s="5"/>
      <c r="D20" s="5"/>
      <c r="E20" s="5"/>
      <c r="F20" s="5"/>
      <c r="G20" s="23"/>
      <c r="H20" s="24"/>
      <c r="I20" s="24"/>
    </row>
    <row r="21" spans="1:9" x14ac:dyDescent="0.25">
      <c r="A21" s="4"/>
      <c r="B21" s="5"/>
      <c r="C21" s="5"/>
      <c r="D21" s="5"/>
      <c r="E21" s="5"/>
      <c r="F21" s="5"/>
      <c r="G21" s="23"/>
      <c r="H21" s="24"/>
      <c r="I21" s="24"/>
    </row>
    <row r="22" spans="1:9" x14ac:dyDescent="0.25">
      <c r="A22" s="4"/>
      <c r="B22" s="34" t="s">
        <v>21</v>
      </c>
      <c r="C22" s="5"/>
      <c r="D22" s="5"/>
      <c r="E22" s="35">
        <f>rNetBen/rCostsTotal</f>
        <v>1.3987087174659623</v>
      </c>
      <c r="F22" s="5"/>
      <c r="G22" s="23"/>
      <c r="H22" s="24"/>
      <c r="I22" s="24"/>
    </row>
    <row r="23" spans="1:9" x14ac:dyDescent="0.25">
      <c r="A23" s="4"/>
      <c r="B23" s="5"/>
      <c r="C23" s="5"/>
      <c r="D23" s="5"/>
      <c r="E23" s="5"/>
      <c r="F23" s="5"/>
      <c r="G23" s="23"/>
      <c r="H23" s="24"/>
      <c r="I23" s="24"/>
    </row>
    <row r="24" spans="1:9" ht="20.25" x14ac:dyDescent="0.3">
      <c r="A24" s="13" t="s">
        <v>22</v>
      </c>
      <c r="B24" s="5"/>
      <c r="C24" s="5"/>
      <c r="D24" s="5"/>
      <c r="E24" s="5"/>
      <c r="F24" s="5"/>
      <c r="G24" s="25"/>
      <c r="H24" s="26"/>
      <c r="I24" s="26"/>
    </row>
    <row r="25" spans="1:9" x14ac:dyDescent="0.25">
      <c r="A25" s="4"/>
      <c r="B25" s="5"/>
      <c r="C25" s="5" t="s">
        <v>23</v>
      </c>
      <c r="D25" s="5"/>
      <c r="E25" s="5"/>
      <c r="F25" s="5"/>
      <c r="G25" s="5"/>
      <c r="H25" s="5"/>
      <c r="I25" s="6"/>
    </row>
    <row r="26" spans="1:9" x14ac:dyDescent="0.25">
      <c r="A26" s="4"/>
      <c r="B26" s="5" t="s">
        <v>17</v>
      </c>
      <c r="C26" s="28">
        <f>rCostsTotal</f>
        <v>111558.44073783007</v>
      </c>
      <c r="D26" s="5"/>
      <c r="E26" s="5"/>
      <c r="F26" s="5"/>
      <c r="G26" s="5"/>
      <c r="H26" s="5"/>
      <c r="I26" s="6"/>
    </row>
    <row r="27" spans="1:9" x14ac:dyDescent="0.25">
      <c r="A27" s="4"/>
      <c r="B27" s="5" t="s">
        <v>18</v>
      </c>
      <c r="C27" s="28">
        <f>rBenTotal</f>
        <v>267596.20430474292</v>
      </c>
      <c r="D27" s="5"/>
      <c r="E27" s="5"/>
      <c r="F27" s="5"/>
      <c r="G27" s="5"/>
      <c r="H27" s="5"/>
      <c r="I27" s="6"/>
    </row>
    <row r="28" spans="1:9" x14ac:dyDescent="0.25">
      <c r="A28" s="4"/>
      <c r="B28" s="5"/>
      <c r="C28" s="5"/>
      <c r="D28" s="5"/>
      <c r="E28" s="36" t="s">
        <v>24</v>
      </c>
      <c r="F28" s="5"/>
      <c r="G28" s="5"/>
      <c r="H28" s="5"/>
      <c r="I28" s="6"/>
    </row>
    <row r="29" spans="1:9" x14ac:dyDescent="0.25">
      <c r="A29" s="4"/>
      <c r="B29" s="5"/>
      <c r="C29" s="5"/>
      <c r="D29" s="5"/>
      <c r="E29" s="37"/>
      <c r="F29" s="5"/>
      <c r="G29" s="5"/>
      <c r="H29" s="5"/>
      <c r="I29" s="6"/>
    </row>
    <row r="30" spans="1:9" x14ac:dyDescent="0.25">
      <c r="A30" s="4"/>
      <c r="B30" s="5"/>
      <c r="C30" s="5"/>
      <c r="D30" s="5"/>
      <c r="E30" s="37"/>
      <c r="F30" s="5"/>
      <c r="G30" s="5"/>
      <c r="H30" s="5"/>
      <c r="I30" s="6"/>
    </row>
    <row r="31" spans="1:9" x14ac:dyDescent="0.25">
      <c r="A31" s="4"/>
      <c r="B31" s="5"/>
      <c r="C31" s="5"/>
      <c r="D31" s="5"/>
      <c r="E31" s="37"/>
      <c r="F31" s="5"/>
      <c r="G31" s="5"/>
      <c r="H31" s="5"/>
      <c r="I31" s="6"/>
    </row>
    <row r="32" spans="1:9" x14ac:dyDescent="0.25">
      <c r="A32" s="4"/>
      <c r="B32" s="5"/>
      <c r="C32" s="5"/>
      <c r="D32" s="5"/>
      <c r="E32" s="38"/>
      <c r="F32" s="5"/>
      <c r="G32" s="5"/>
      <c r="H32" s="5"/>
      <c r="I32" s="6"/>
    </row>
    <row r="33" spans="1:9" x14ac:dyDescent="0.25">
      <c r="A33" s="4"/>
      <c r="B33" s="5"/>
      <c r="C33" s="5"/>
      <c r="D33" s="5"/>
      <c r="E33" s="5"/>
      <c r="F33" s="5"/>
      <c r="G33" s="5"/>
      <c r="H33" s="5"/>
      <c r="I33" s="6"/>
    </row>
    <row r="34" spans="1:9" x14ac:dyDescent="0.25">
      <c r="A34" s="4"/>
      <c r="B34" s="5"/>
      <c r="C34" s="5"/>
      <c r="D34" s="5"/>
      <c r="E34" s="5"/>
      <c r="F34" s="5"/>
      <c r="G34" s="5"/>
      <c r="H34" s="5"/>
      <c r="I34" s="6"/>
    </row>
    <row r="35" spans="1:9" x14ac:dyDescent="0.25">
      <c r="A35" s="4"/>
      <c r="B35" s="5"/>
      <c r="C35" s="5"/>
      <c r="D35" s="5"/>
      <c r="E35" s="5"/>
      <c r="F35" s="5"/>
      <c r="G35" s="5"/>
      <c r="H35" s="5"/>
      <c r="I35" s="6"/>
    </row>
    <row r="36" spans="1:9" x14ac:dyDescent="0.25">
      <c r="A36" s="4"/>
      <c r="B36" s="17" t="s">
        <v>25</v>
      </c>
      <c r="C36" s="5"/>
      <c r="D36" s="5"/>
      <c r="E36" s="5"/>
      <c r="F36" s="5"/>
      <c r="G36" s="5"/>
      <c r="H36" s="5"/>
      <c r="I36" s="6"/>
    </row>
    <row r="37" spans="1:9" x14ac:dyDescent="0.25">
      <c r="A37" s="4"/>
      <c r="B37" s="5"/>
      <c r="C37" s="5"/>
      <c r="D37" s="5"/>
      <c r="E37" s="5"/>
      <c r="F37" s="5"/>
      <c r="G37" s="5"/>
      <c r="H37" s="5"/>
      <c r="I37" s="6"/>
    </row>
    <row r="38" spans="1:9" ht="20.25" x14ac:dyDescent="0.3">
      <c r="A38" s="13" t="s">
        <v>26</v>
      </c>
      <c r="B38" s="5"/>
      <c r="C38" s="5"/>
      <c r="D38" s="5"/>
      <c r="E38" s="5"/>
      <c r="F38" s="5"/>
      <c r="G38" s="5"/>
      <c r="H38" s="5"/>
      <c r="I38" s="6"/>
    </row>
    <row r="39" spans="1:9" ht="75" customHeight="1" x14ac:dyDescent="0.25">
      <c r="A39" s="4"/>
      <c r="B39" s="12" t="s">
        <v>44</v>
      </c>
      <c r="C39" s="41"/>
      <c r="D39" s="41"/>
      <c r="E39" s="41"/>
      <c r="F39" s="41"/>
      <c r="G39" s="41"/>
      <c r="H39" s="41"/>
      <c r="I39" s="41"/>
    </row>
    <row r="40" spans="1:9" x14ac:dyDescent="0.25">
      <c r="A40" s="4"/>
      <c r="B40" s="1" t="s">
        <v>27</v>
      </c>
      <c r="C40" s="2" t="s">
        <v>28</v>
      </c>
      <c r="D40" s="2" t="s">
        <v>29</v>
      </c>
      <c r="E40" s="3" t="s">
        <v>30</v>
      </c>
      <c r="F40" s="5"/>
      <c r="G40" s="5"/>
      <c r="H40" s="5"/>
      <c r="I40" s="6"/>
    </row>
    <row r="41" spans="1:9" x14ac:dyDescent="0.25">
      <c r="A41" s="4"/>
      <c r="B41" s="7" t="s">
        <v>31</v>
      </c>
      <c r="C41" s="39">
        <v>43405</v>
      </c>
      <c r="D41" s="8" t="s">
        <v>32</v>
      </c>
      <c r="E41" s="40">
        <v>120</v>
      </c>
      <c r="F41" s="5"/>
      <c r="G41" s="5"/>
      <c r="H41" s="5"/>
      <c r="I41" s="6"/>
    </row>
    <row r="42" spans="1:9" x14ac:dyDescent="0.25">
      <c r="A42" s="4"/>
      <c r="B42" s="7" t="s">
        <v>33</v>
      </c>
      <c r="C42" s="39">
        <v>43406</v>
      </c>
      <c r="D42" s="8" t="s">
        <v>34</v>
      </c>
      <c r="E42" s="40">
        <v>142</v>
      </c>
      <c r="F42" s="5"/>
      <c r="G42" s="5"/>
      <c r="H42" s="5"/>
      <c r="I42" s="6"/>
    </row>
    <row r="43" spans="1:9" x14ac:dyDescent="0.25">
      <c r="A43" s="4"/>
      <c r="B43" s="7" t="s">
        <v>35</v>
      </c>
      <c r="C43" s="39">
        <v>43409</v>
      </c>
      <c r="D43" s="8" t="s">
        <v>36</v>
      </c>
      <c r="E43" s="40">
        <v>27</v>
      </c>
      <c r="F43" s="5"/>
      <c r="G43" s="5"/>
      <c r="H43" s="5"/>
      <c r="I43" s="6"/>
    </row>
    <row r="44" spans="1:9" x14ac:dyDescent="0.25">
      <c r="A44" s="4"/>
      <c r="B44" s="7" t="s">
        <v>37</v>
      </c>
      <c r="C44" s="39">
        <v>43414</v>
      </c>
      <c r="D44" s="8" t="s">
        <v>38</v>
      </c>
      <c r="E44" s="40">
        <v>33</v>
      </c>
      <c r="F44" s="5"/>
      <c r="G44" s="5"/>
      <c r="H44" s="5"/>
      <c r="I44" s="6"/>
    </row>
    <row r="45" spans="1:9" hidden="1" x14ac:dyDescent="0.25">
      <c r="A45" s="4"/>
      <c r="B45" s="7" t="s">
        <v>39</v>
      </c>
      <c r="C45" s="39">
        <v>43415</v>
      </c>
      <c r="D45" s="8" t="s">
        <v>40</v>
      </c>
      <c r="E45" s="40">
        <v>350</v>
      </c>
      <c r="F45" s="5"/>
      <c r="G45" s="5"/>
      <c r="H45" s="5"/>
      <c r="I45" s="6"/>
    </row>
    <row r="46" spans="1:9" hidden="1" x14ac:dyDescent="0.25">
      <c r="A46" s="4"/>
      <c r="B46" s="7" t="s">
        <v>41</v>
      </c>
      <c r="C46" s="39">
        <v>43419</v>
      </c>
      <c r="D46" s="8" t="s">
        <v>42</v>
      </c>
      <c r="E46" s="40">
        <v>135</v>
      </c>
      <c r="F46" s="5"/>
      <c r="G46" s="5"/>
      <c r="H46" s="5"/>
      <c r="I46" s="6"/>
    </row>
    <row r="47" spans="1:9" x14ac:dyDescent="0.25">
      <c r="A47" s="4"/>
      <c r="B47" s="7" t="s">
        <v>35</v>
      </c>
      <c r="C47" s="39">
        <v>43419</v>
      </c>
      <c r="D47" s="8" t="s">
        <v>36</v>
      </c>
      <c r="E47" s="40">
        <v>97</v>
      </c>
      <c r="F47" s="5"/>
      <c r="G47" s="5"/>
      <c r="H47" s="5"/>
      <c r="I47" s="6"/>
    </row>
    <row r="48" spans="1:9" x14ac:dyDescent="0.25">
      <c r="A48" s="4"/>
      <c r="B48" s="5"/>
      <c r="C48" s="5"/>
      <c r="D48" s="5"/>
      <c r="E48" s="5"/>
      <c r="F48" s="5"/>
      <c r="G48" s="5"/>
      <c r="H48" s="5"/>
      <c r="I48" s="6"/>
    </row>
    <row r="49" spans="1:9" x14ac:dyDescent="0.25">
      <c r="A49" s="4"/>
      <c r="B49" s="17" t="s">
        <v>43</v>
      </c>
      <c r="C49" s="5"/>
      <c r="D49" s="5"/>
      <c r="E49" s="5"/>
      <c r="F49" s="5"/>
      <c r="G49" s="5"/>
      <c r="H49" s="5"/>
      <c r="I49" s="6"/>
    </row>
    <row r="50" spans="1:9" x14ac:dyDescent="0.25">
      <c r="A50" s="4"/>
      <c r="B50" s="5"/>
      <c r="C50" s="5"/>
      <c r="D50" s="5"/>
      <c r="E50" s="5"/>
      <c r="F50" s="5"/>
      <c r="G50" s="5"/>
      <c r="H50" s="5"/>
      <c r="I50" s="6"/>
    </row>
    <row r="51" spans="1:9" ht="20.25" x14ac:dyDescent="0.3">
      <c r="A51" s="13" t="s">
        <v>45</v>
      </c>
      <c r="B51" s="5"/>
      <c r="C51" s="5"/>
      <c r="D51" s="5"/>
      <c r="E51" s="5"/>
      <c r="F51" s="5"/>
      <c r="G51" s="5"/>
      <c r="H51" s="5"/>
      <c r="I51" s="6"/>
    </row>
    <row r="52" spans="1:9" ht="59.1" customHeight="1" x14ac:dyDescent="0.25">
      <c r="A52" s="4"/>
      <c r="B52" s="12" t="s">
        <v>46</v>
      </c>
      <c r="C52" s="11"/>
      <c r="D52" s="11"/>
      <c r="E52" s="11"/>
      <c r="F52" s="11"/>
      <c r="G52" s="11"/>
      <c r="H52" s="11"/>
      <c r="I52" s="11"/>
    </row>
    <row r="53" spans="1:9" ht="30" x14ac:dyDescent="0.25">
      <c r="A53" s="4"/>
      <c r="B53" s="27" t="s">
        <v>47</v>
      </c>
      <c r="C53" s="27" t="s">
        <v>48</v>
      </c>
      <c r="D53" s="5"/>
      <c r="E53" s="5"/>
      <c r="F53" s="5"/>
      <c r="G53" s="5"/>
      <c r="H53" s="5"/>
      <c r="I53" s="6"/>
    </row>
    <row r="54" spans="1:9" x14ac:dyDescent="0.25">
      <c r="A54" s="4"/>
      <c r="B54" s="29" t="s">
        <v>49</v>
      </c>
      <c r="C54" s="44" t="s">
        <v>50</v>
      </c>
      <c r="D54" s="42" t="str">
        <f ca="1">OFFSET(rAnswers,0,-1,1,1)&amp;CHAR(10)</f>
        <v xml:space="preserve">Basic Features
</v>
      </c>
      <c r="E54" s="5"/>
      <c r="F54" s="5"/>
      <c r="G54" s="5"/>
      <c r="H54" s="5"/>
      <c r="I54" s="6"/>
    </row>
    <row r="55" spans="1:9" x14ac:dyDescent="0.25">
      <c r="A55" s="4"/>
      <c r="B55" s="29" t="s">
        <v>51</v>
      </c>
      <c r="C55" s="45" t="s">
        <v>50</v>
      </c>
      <c r="D55" s="42" t="str">
        <f ca="1">IF(OFFSET(rAnswers,1,0,1,1)="y",OFFSET(rAnswers,1,-1,1,1)&amp;CHAR(10),"")</f>
        <v xml:space="preserve">Advanced Features
</v>
      </c>
      <c r="E55" s="5"/>
      <c r="F55" s="5"/>
      <c r="G55" s="5"/>
      <c r="H55" s="5"/>
      <c r="I55" s="6"/>
    </row>
    <row r="56" spans="1:9" x14ac:dyDescent="0.25">
      <c r="A56" s="4"/>
      <c r="B56" s="29" t="s">
        <v>52</v>
      </c>
      <c r="C56" s="45" t="s">
        <v>50</v>
      </c>
      <c r="D56" s="42" t="str">
        <f ca="1">IF(OFFSET(rAnswers,2,0,1,1)="y",OFFSET(rAnswers,2,-1,1,1)&amp;CHAR(10),"")</f>
        <v xml:space="preserve">Management Module
</v>
      </c>
      <c r="E56" s="5"/>
      <c r="F56" s="5"/>
      <c r="G56" s="5"/>
      <c r="H56" s="5"/>
      <c r="I56" s="6"/>
    </row>
    <row r="57" spans="1:9" x14ac:dyDescent="0.25">
      <c r="A57" s="4"/>
      <c r="B57" s="29" t="s">
        <v>53</v>
      </c>
      <c r="C57" s="45" t="s">
        <v>54</v>
      </c>
      <c r="D57" s="42" t="str">
        <f ca="1">IF(OFFSET(rAnswers,3,0,1,1)="y",OFFSET(rAnswers,3,-1,1,1)&amp;CHAR(10),"")</f>
        <v/>
      </c>
      <c r="E57" s="5"/>
      <c r="F57" s="5"/>
      <c r="G57" s="5"/>
      <c r="H57" s="5"/>
      <c r="I57" s="6"/>
    </row>
    <row r="58" spans="1:9" x14ac:dyDescent="0.25">
      <c r="A58" s="4"/>
      <c r="B58" s="29" t="str">
        <f>"Support Services ("&amp;rYears&amp;" Years)"</f>
        <v>Support Services (5 Years)</v>
      </c>
      <c r="C58" s="45" t="s">
        <v>50</v>
      </c>
      <c r="D58" s="42" t="str">
        <f ca="1">IF(OFFSET(rAnswers,4,0,1,1)="y",OFFSET(rAnswers,4,-1,1,1)&amp;CHAR(10),"")</f>
        <v xml:space="preserve">Support Services (5 Years)
</v>
      </c>
      <c r="E58" s="5"/>
      <c r="F58" s="5"/>
      <c r="G58" s="5"/>
      <c r="H58" s="5"/>
      <c r="I58" s="6"/>
    </row>
    <row r="59" spans="1:9" x14ac:dyDescent="0.25">
      <c r="A59" s="4"/>
      <c r="B59" s="5"/>
      <c r="C59" s="44">
        <f>COUNTIF(rAnswers,"y")</f>
        <v>4</v>
      </c>
      <c r="D59" s="5"/>
      <c r="E59" s="5"/>
      <c r="F59" s="5"/>
      <c r="G59" s="5"/>
      <c r="H59" s="5"/>
      <c r="I59" s="6"/>
    </row>
    <row r="60" spans="1:9" ht="50.1" customHeight="1" x14ac:dyDescent="0.25">
      <c r="A60" s="4"/>
      <c r="B60" s="43" t="s">
        <v>55</v>
      </c>
      <c r="C60" s="46" t="str">
        <f ca="1">MID(_xlfn.CONCAT(rList),1,LEN(_xlfn.CONCAT(rList))-1)</f>
        <v>Basic Features
Advanced Features
Management Module
Support Services (5 Years)</v>
      </c>
      <c r="D60" s="47"/>
      <c r="E60" s="48"/>
      <c r="F60" s="5"/>
      <c r="G60" s="5"/>
      <c r="H60" s="5"/>
      <c r="I60" s="6"/>
    </row>
    <row r="61" spans="1:9" x14ac:dyDescent="0.25">
      <c r="A61" s="4"/>
      <c r="B61" s="5"/>
      <c r="C61" s="5"/>
      <c r="D61" s="5"/>
      <c r="E61" s="5"/>
      <c r="F61" s="5"/>
      <c r="G61" s="5"/>
      <c r="H61" s="5"/>
      <c r="I61" s="6"/>
    </row>
    <row r="62" spans="1:9" ht="20.25" x14ac:dyDescent="0.3">
      <c r="A62" s="13" t="s">
        <v>56</v>
      </c>
      <c r="B62" s="5"/>
      <c r="C62" s="5"/>
      <c r="D62" s="5"/>
      <c r="E62" s="5"/>
      <c r="F62" s="5"/>
      <c r="G62" s="5"/>
      <c r="H62" s="5"/>
      <c r="I62" s="6"/>
    </row>
    <row r="63" spans="1:9" ht="39" customHeight="1" x14ac:dyDescent="0.25">
      <c r="A63" s="4"/>
      <c r="B63" s="12" t="s">
        <v>57</v>
      </c>
      <c r="C63" s="11"/>
      <c r="D63" s="11"/>
      <c r="E63" s="11"/>
      <c r="F63" s="11"/>
      <c r="G63" s="11"/>
      <c r="H63" s="11"/>
      <c r="I63" s="11"/>
    </row>
    <row r="64" spans="1:9" x14ac:dyDescent="0.25">
      <c r="A64" s="4"/>
      <c r="B64" s="5"/>
      <c r="C64" s="27" t="s">
        <v>58</v>
      </c>
      <c r="D64" s="27" t="s">
        <v>59</v>
      </c>
      <c r="E64" s="5"/>
      <c r="F64" s="5"/>
      <c r="G64" s="5"/>
      <c r="H64" s="5"/>
      <c r="I64" s="6"/>
    </row>
    <row r="65" spans="1:9" x14ac:dyDescent="0.25">
      <c r="A65" s="4"/>
      <c r="B65" s="29">
        <v>2016</v>
      </c>
      <c r="C65" s="29">
        <v>100</v>
      </c>
      <c r="D65" s="29">
        <v>50</v>
      </c>
      <c r="E65" s="5"/>
      <c r="F65" s="5"/>
      <c r="G65" s="5"/>
      <c r="H65" s="5"/>
      <c r="I65" s="6"/>
    </row>
    <row r="66" spans="1:9" x14ac:dyDescent="0.25">
      <c r="A66" s="4"/>
      <c r="B66" s="29">
        <v>2017</v>
      </c>
      <c r="C66" s="29">
        <v>90</v>
      </c>
      <c r="D66" s="29">
        <v>70</v>
      </c>
      <c r="E66" s="5"/>
      <c r="F66" s="5"/>
      <c r="G66" s="5"/>
      <c r="H66" s="5"/>
      <c r="I66" s="6"/>
    </row>
    <row r="67" spans="1:9" x14ac:dyDescent="0.25">
      <c r="A67" s="4"/>
      <c r="B67" s="29">
        <v>2018</v>
      </c>
      <c r="C67" s="29">
        <v>80</v>
      </c>
      <c r="D67" s="29">
        <v>90</v>
      </c>
      <c r="E67" s="5"/>
      <c r="F67" s="5"/>
      <c r="G67" s="5"/>
      <c r="H67" s="5"/>
      <c r="I67" s="6"/>
    </row>
    <row r="68" spans="1:9" x14ac:dyDescent="0.25">
      <c r="A68" s="4"/>
      <c r="B68" s="29">
        <v>2019</v>
      </c>
      <c r="C68" s="29">
        <v>70</v>
      </c>
      <c r="D68" s="29">
        <v>110</v>
      </c>
      <c r="E68" s="5"/>
      <c r="F68" s="5"/>
      <c r="G68" s="5"/>
      <c r="H68" s="5"/>
      <c r="I68" s="6"/>
    </row>
    <row r="69" spans="1:9" x14ac:dyDescent="0.25">
      <c r="A69" s="4"/>
      <c r="B69" s="17" t="s">
        <v>60</v>
      </c>
      <c r="C69" s="5"/>
      <c r="D69" s="5"/>
      <c r="E69" s="5"/>
      <c r="F69" s="5"/>
      <c r="G69" s="5"/>
      <c r="H69" s="5"/>
      <c r="I69" s="6"/>
    </row>
    <row r="70" spans="1:9" x14ac:dyDescent="0.25">
      <c r="A70" s="4"/>
      <c r="B70" s="5"/>
      <c r="C70" s="5"/>
      <c r="D70" s="5"/>
      <c r="E70" s="5"/>
      <c r="F70" s="5"/>
      <c r="G70" s="5"/>
      <c r="H70" s="5"/>
      <c r="I70" s="6"/>
    </row>
    <row r="71" spans="1:9" x14ac:dyDescent="0.25">
      <c r="A71" s="4"/>
      <c r="B71" s="5"/>
      <c r="C71" s="5"/>
      <c r="D71" s="5"/>
      <c r="E71" s="5"/>
      <c r="F71" s="5"/>
      <c r="G71" s="5"/>
      <c r="H71" s="5"/>
      <c r="I71" s="6"/>
    </row>
    <row r="72" spans="1:9" x14ac:dyDescent="0.25">
      <c r="A72" s="4"/>
      <c r="B72" s="5"/>
      <c r="C72" s="5"/>
      <c r="D72" s="5"/>
      <c r="E72" s="5"/>
      <c r="F72" s="5"/>
      <c r="G72" s="5"/>
      <c r="H72" s="5"/>
      <c r="I72" s="6"/>
    </row>
    <row r="73" spans="1:9" x14ac:dyDescent="0.25">
      <c r="A73" s="4"/>
      <c r="B73" s="5"/>
      <c r="C73" s="5"/>
      <c r="D73" s="5"/>
      <c r="E73" s="5"/>
      <c r="F73" s="5"/>
      <c r="G73" s="5"/>
      <c r="H73" s="5"/>
      <c r="I73" s="6"/>
    </row>
    <row r="74" spans="1:9" x14ac:dyDescent="0.25">
      <c r="A74" s="4"/>
      <c r="B74" s="5"/>
      <c r="C74" s="5"/>
      <c r="D74" s="5"/>
      <c r="E74" s="5"/>
      <c r="F74" s="5"/>
      <c r="G74" s="5"/>
      <c r="H74" s="5"/>
      <c r="I74" s="6"/>
    </row>
    <row r="75" spans="1:9" x14ac:dyDescent="0.25">
      <c r="A75" s="7"/>
      <c r="B75" s="5"/>
      <c r="C75" s="5"/>
      <c r="D75" s="5"/>
      <c r="E75" s="5"/>
      <c r="F75" s="8"/>
      <c r="G75" s="8"/>
      <c r="H75" s="8"/>
      <c r="I75" s="9"/>
    </row>
    <row r="76" spans="1:9" x14ac:dyDescent="0.25">
      <c r="B76" s="8"/>
      <c r="C76" s="8"/>
      <c r="D76" s="8"/>
      <c r="E76" s="8"/>
    </row>
  </sheetData>
  <mergeCells count="9">
    <mergeCell ref="B52:I52"/>
    <mergeCell ref="C60:E60"/>
    <mergeCell ref="B63:I63"/>
    <mergeCell ref="B2:I2"/>
    <mergeCell ref="C10:D10"/>
    <mergeCell ref="B14:I14"/>
    <mergeCell ref="G15:I24"/>
    <mergeCell ref="E28:E32"/>
    <mergeCell ref="B39:I39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19</vt:i4>
      </vt:variant>
    </vt:vector>
  </HeadingPairs>
  <TitlesOfParts>
    <vt:vector size="20" baseType="lpstr">
      <vt:lpstr>Start</vt:lpstr>
      <vt:lpstr>rAnswers</vt:lpstr>
      <vt:lpstr>rBenAnn</vt:lpstr>
      <vt:lpstr>rBenOT</vt:lpstr>
      <vt:lpstr>rBenTotal</vt:lpstr>
      <vt:lpstr>rCostsAnn</vt:lpstr>
      <vt:lpstr>rCostsOT</vt:lpstr>
      <vt:lpstr>rCostsTotal</vt:lpstr>
      <vt:lpstr>rFeatureCt</vt:lpstr>
      <vt:lpstr>rList</vt:lpstr>
      <vt:lpstr>rNetBen</vt:lpstr>
      <vt:lpstr>rpt_ChartSource</vt:lpstr>
      <vt:lpstr>rpt_CustomerName</vt:lpstr>
      <vt:lpstr>rpt_Features_img</vt:lpstr>
      <vt:lpstr>rpt_ROISumTable</vt:lpstr>
      <vt:lpstr>rpt_ScopeList</vt:lpstr>
      <vt:lpstr>rpt_TextSummary</vt:lpstr>
      <vt:lpstr>rROI</vt:lpstr>
      <vt:lpstr>rUsers</vt:lpstr>
      <vt:lpstr>rYears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Hall</dc:creator>
  <cp:lastModifiedBy>Andrew Hall</cp:lastModifiedBy>
  <dcterms:created xsi:type="dcterms:W3CDTF">2019-03-13T19:23:08Z</dcterms:created>
  <dcterms:modified xsi:type="dcterms:W3CDTF">2019-03-13T23:35:28Z</dcterms:modified>
</cp:coreProperties>
</file>